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декабрь\№00 от 00.12.2023 Решение о внес.изм - проект\"/>
    </mc:Choice>
  </mc:AlternateContent>
  <xr:revisionPtr revIDLastSave="0" documentId="13_ncr:1_{F8E19438-936A-4C1C-8720-0CDFFC77CA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<sst xmlns="http://schemas.openxmlformats.org/spreadsheetml/2006/main" count="315" uniqueCount="180">
  <si>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</si>
  <si>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</si>
  <si>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</si>
  <si>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</si>
  <si>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</si>
  <si>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</si>
  <si>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</si>
  <si>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</si>
  <si>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</si>
  <si>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</si>
  <si>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</si>
  <si>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</si>
  <si>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</si>
  <si>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</si>
  <si>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</si>
  <si>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</si>
  <si>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</si>
  <si>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</si>
  <si>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</si>
  <si>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</si>
  <si>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</si>
  <si>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</si>
  <si>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</si>
  <si>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</si>
  <si>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</si>
  <si>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</si>
  <si>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</si>
  <si>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</si>
  <si>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</si>
  <si>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</si>
  <si>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</si>
  <si>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</si>
  <si>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</si>
  <si>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</si>
  <si>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</si>
  <si>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</si>
  <si>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</si>
  <si>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</si>
  <si>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</si>
  <si>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</si>
  <si>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</si>
  <si>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</si>
  <si>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</si>
  <si>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</si>
  <si>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</si>
  <si>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</si>
  <si>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</si>
  <si>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</si>
  <si>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</si>
  <si>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</si>
  <si>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</si>
  <si>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</si>
  <si>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</si>
  <si>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</si>
  <si>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</si>
  <si>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</si>
  <si>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</si>
  <si>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</si>
  <si>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</si>
  <si>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</si>
  <si>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</si>
  <si>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</si>
  <si>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</si>
  <si>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</si>
  <si>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</si>
  <si>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</si>
  <si>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</si>
  <si>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</si>
  <si>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</si>
  <si>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</si>
  <si>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</si>
  <si>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</si>
  <si>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</si>
  <si>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</si>
  <si>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</si>
  <si>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</si>
  <si>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</si>
  <si>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</si>
  <si>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</si>
  <si>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</si>
  <si>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</si>
  <si>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</si>
  <si>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</si>
  <si>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</si>
  <si>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</si>
  <si>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</si>
  <si>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</si>
  <si>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</si>
  <si>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</si>
  <si>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</si>
  <si>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</si>
  <si>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</si>
  <si>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</si>
  <si>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</si>
  <si>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</si>
  <si>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</si>
  <si>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</si>
  <si>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</si>
  <si>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</si>
  <si>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</si>
  <si>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</si>
  <si>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</si>
  <si>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</si>
  <si>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</si>
  <si>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</si>
  <si>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</si>
  <si>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</si>
  <si>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</si>
  <si>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</si>
  <si>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</si>
  <si>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</si>
  <si>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</si>
  <si>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</si>
  <si>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</si>
  <si>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</si>
  <si>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</si>
  <si>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</si>
  <si>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</si>
  <si>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</si>
  <si>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</si>
  <si>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</si>
  <si>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</si>
  <si>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</si>
  <si>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</si>
  <si>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</si>
  <si>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</si>
  <si>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</si>
  <si>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</si>
  <si>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</si>
  <si>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</si>
  <si>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</si>
  <si>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</si>
  <si>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</si>
  <si>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</si>
  <si>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</si>
  <si>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</si>
  <si>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</si>
  <si>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</si>
  <si>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</si>
  <si>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</si>
  <si>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</si>
  <si>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</si>
  <si>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</si>
  <si>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</si>
  <si>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</si>
  <si>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</si>
  <si>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</si>
  <si>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</si>
  <si>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</si>
  <si>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</si>
  <si>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</si>
  <si>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</si>
  <si>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</si>
  <si>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</si>
  <si>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</si>
  <si>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</si>
  <si>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</si>
  <si>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</si>
  <si>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</si>
  <si>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</si>
  <si>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</si>
  <si>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</si>
  <si>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</si>
  <si>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</si>
  <si>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</si>
  <si>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</si>
  <si>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</si>
  <si>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</si>
  <si>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</si>
  <si>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</si>
  <si>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</si>
  <si>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</si>
  <si>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</si>
  <si>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</si>
  <si>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</si>
  <si>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</si>
  <si>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</si>
  <si>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 Председатель Собрания депутатов-                                                                                                                                         главы Митякинского сельского поселения</t>
  </si>
  <si>
    <t>С.И. Горшколепов</t>
  </si>
  <si>
    <t xml:space="preserve">к проекту решения Собрания депутатов Митякинского сельского поселения №00 от 00.12.2023 г."О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</si>
</sst>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topLeftCell="A53" workbookViewId="0">
      <selection activeCell="AV59" sqref="AV59"/>
    </sheetView>
  </sheetViews>
  <sheetFormatPr defaultRowHeight="14.45" customHeight="1" x14ac:dyDescent="0.25"/>
  <cols>
    <col min="1" max="1" width="82.570312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0.85546875" customWidth="1"/>
    <col min="21" max="34" width="8" hidden="1"/>
    <col min="35" max="35" width="10.5703125" customWidth="1"/>
    <col min="36" max="39" width="8" hidden="1" customWidth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22"/>
      <c r="AJ1" s="22"/>
      <c r="AK1" s="22"/>
      <c r="AL1" s="22"/>
      <c r="AM1" s="22"/>
      <c r="AN1" s="23" t="s">
        <v>174</v>
      </c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84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89" t="s">
        <v>179</v>
      </c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6.75" hidden="1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3"/>
      <c r="AJ4" s="23"/>
      <c r="AK4" s="23"/>
      <c r="AL4" s="23"/>
      <c r="AM4" s="23"/>
      <c r="AN4" s="23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3"/>
      <c r="AJ5" s="23"/>
      <c r="AK5" s="23"/>
      <c r="AL5" s="23"/>
      <c r="AM5" s="23"/>
      <c r="AN5" s="23" t="s">
        <v>166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3"/>
      <c r="AK6" s="23"/>
      <c r="AL6" s="23"/>
      <c r="AM6" s="23"/>
      <c r="AN6" s="23" t="s">
        <v>167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57" customHeight="1" x14ac:dyDescent="0.25">
      <c r="A8" s="92" t="s">
        <v>168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16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131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160</v>
      </c>
      <c r="AJ10" s="50"/>
      <c r="AK10" s="50"/>
      <c r="AL10" s="50"/>
      <c r="AM10" s="50"/>
      <c r="AN10" s="50" t="s">
        <v>169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5">
        <f>T12+T17+T20+T24+T36+T40+T49+T53+T57+T62+T64+T46</f>
        <v>15566.2</v>
      </c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>
        <f t="shared" ref="AI11:AN11" si="0">AI12+AI20+AI24+AI36+AI40+AI49+AI53+AI57+AI62+AI64</f>
        <v>11249.000000000002</v>
      </c>
      <c r="AJ11" s="65">
        <f t="shared" si="0"/>
        <v>0</v>
      </c>
      <c r="AK11" s="65">
        <f t="shared" si="0"/>
        <v>0</v>
      </c>
      <c r="AL11" s="65">
        <f t="shared" si="0"/>
        <v>0</v>
      </c>
      <c r="AM11" s="65">
        <f t="shared" si="0"/>
        <v>0</v>
      </c>
      <c r="AN11" s="65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65">
        <f>T13</f>
        <v>302.39999999999998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5">
        <v>0</v>
      </c>
      <c r="AJ12" s="65">
        <v>0</v>
      </c>
      <c r="AK12" s="65">
        <v>0</v>
      </c>
      <c r="AL12" s="65">
        <v>0</v>
      </c>
      <c r="AM12" s="65">
        <v>0</v>
      </c>
      <c r="AN12" s="65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9">
        <f>T15+T16</f>
        <v>302.39999999999998</v>
      </c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>
        <v>0</v>
      </c>
      <c r="AJ13" s="66">
        <v>0</v>
      </c>
      <c r="AK13" s="66">
        <v>0</v>
      </c>
      <c r="AL13" s="66">
        <v>0</v>
      </c>
      <c r="AM13" s="66">
        <v>0</v>
      </c>
      <c r="AN13" s="66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4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6">
        <v>0</v>
      </c>
      <c r="AJ14" s="66">
        <v>0</v>
      </c>
      <c r="AK14" s="66">
        <v>0</v>
      </c>
      <c r="AL14" s="66">
        <v>0</v>
      </c>
      <c r="AM14" s="66">
        <v>0</v>
      </c>
      <c r="AN14" s="66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9">
        <v>302.39999999999998</v>
      </c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>
        <v>0</v>
      </c>
      <c r="AJ15" s="66">
        <v>0</v>
      </c>
      <c r="AK15" s="66">
        <v>0</v>
      </c>
      <c r="AL15" s="66">
        <v>0</v>
      </c>
      <c r="AM15" s="66">
        <v>0</v>
      </c>
      <c r="AN15" s="66">
        <v>0</v>
      </c>
      <c r="AO15" s="12"/>
      <c r="AP15" s="12"/>
      <c r="AQ15" s="12"/>
      <c r="AR15" s="12"/>
    </row>
    <row r="16" spans="1:55" ht="0.6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5">
        <v>0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1870.1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5">
        <v>0</v>
      </c>
      <c r="AJ17" s="65">
        <v>0</v>
      </c>
      <c r="AK17" s="65">
        <v>0</v>
      </c>
      <c r="AL17" s="65">
        <v>0</v>
      </c>
      <c r="AM17" s="65">
        <v>0</v>
      </c>
      <c r="AN17" s="65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2">
        <f>T19</f>
        <v>1870.1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6">
        <v>0</v>
      </c>
      <c r="AJ18" s="66">
        <v>0</v>
      </c>
      <c r="AK18" s="66">
        <v>0</v>
      </c>
      <c r="AL18" s="66">
        <v>0</v>
      </c>
      <c r="AM18" s="66">
        <v>0</v>
      </c>
      <c r="AN18" s="66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2">
        <v>1870.1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13"/>
      <c r="AP19" s="13"/>
      <c r="AQ19" s="13"/>
      <c r="AR19" s="13"/>
    </row>
    <row r="20" spans="1:44" ht="1.5" hidden="1" customHeight="1" x14ac:dyDescent="0.25">
      <c r="A20" s="28" t="s">
        <v>120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65">
        <f>T21</f>
        <v>0</v>
      </c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9">
        <f>T23</f>
        <v>0</v>
      </c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>
        <v>0</v>
      </c>
      <c r="AJ21" s="66">
        <v>0</v>
      </c>
      <c r="AK21" s="66">
        <v>0</v>
      </c>
      <c r="AL21" s="66">
        <v>0</v>
      </c>
      <c r="AM21" s="66">
        <v>0</v>
      </c>
      <c r="AN21" s="66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9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>
        <v>0</v>
      </c>
      <c r="AJ22" s="66">
        <v>0</v>
      </c>
      <c r="AK22" s="66">
        <v>0</v>
      </c>
      <c r="AL22" s="66">
        <v>0</v>
      </c>
      <c r="AM22" s="66">
        <v>0</v>
      </c>
      <c r="AN22" s="66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9">
        <v>0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>
        <v>0</v>
      </c>
      <c r="AJ23" s="66">
        <v>0</v>
      </c>
      <c r="AK23" s="66">
        <v>0</v>
      </c>
      <c r="AL23" s="66">
        <v>0</v>
      </c>
      <c r="AM23" s="66">
        <v>0</v>
      </c>
      <c r="AN23" s="66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65">
        <f>T25+T30</f>
        <v>567.1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5">
        <f>AI25+AI30</f>
        <v>0</v>
      </c>
      <c r="AJ24" s="65">
        <f t="shared" ref="AJ24:AN24" si="1">AJ25+AJ30</f>
        <v>0</v>
      </c>
      <c r="AK24" s="65">
        <f t="shared" si="1"/>
        <v>0</v>
      </c>
      <c r="AL24" s="65">
        <f t="shared" si="1"/>
        <v>0</v>
      </c>
      <c r="AM24" s="65">
        <f t="shared" si="1"/>
        <v>0</v>
      </c>
      <c r="AN24" s="65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9">
        <f>T27+T29</f>
        <v>400</v>
      </c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>
        <f>AI27+AI29</f>
        <v>0</v>
      </c>
      <c r="AJ25" s="66">
        <v>0</v>
      </c>
      <c r="AK25" s="66">
        <v>0</v>
      </c>
      <c r="AL25" s="66">
        <v>0</v>
      </c>
      <c r="AM25" s="66">
        <v>0</v>
      </c>
      <c r="AN25" s="66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9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>
        <v>0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9">
        <v>10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>
        <v>0</v>
      </c>
      <c r="AJ27" s="66">
        <v>0</v>
      </c>
      <c r="AK27" s="66">
        <v>0</v>
      </c>
      <c r="AL27" s="66">
        <v>0</v>
      </c>
      <c r="AM27" s="66">
        <v>0</v>
      </c>
      <c r="AN27" s="66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9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>
        <v>0</v>
      </c>
      <c r="AJ28" s="66">
        <v>0</v>
      </c>
      <c r="AK28" s="66">
        <v>0</v>
      </c>
      <c r="AL28" s="66">
        <v>0</v>
      </c>
      <c r="AM28" s="66">
        <v>0</v>
      </c>
      <c r="AN28" s="66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9">
        <v>390</v>
      </c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>
        <v>0</v>
      </c>
      <c r="AJ29" s="66">
        <v>0</v>
      </c>
      <c r="AK29" s="66">
        <v>0</v>
      </c>
      <c r="AL29" s="66">
        <v>0</v>
      </c>
      <c r="AM29" s="66">
        <v>0</v>
      </c>
      <c r="AN29" s="66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69">
        <f>T31+T32+T33</f>
        <v>167.1</v>
      </c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>
        <f>AI31+AI32</f>
        <v>0</v>
      </c>
      <c r="AJ30" s="66"/>
      <c r="AK30" s="66"/>
      <c r="AL30" s="66"/>
      <c r="AM30" s="66"/>
      <c r="AN30" s="66">
        <v>0</v>
      </c>
      <c r="AO30" s="12"/>
      <c r="AP30" s="12"/>
      <c r="AQ30" s="12"/>
      <c r="AR30" s="12"/>
    </row>
    <row r="31" spans="1:44" ht="111.7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69">
        <v>167.1</v>
      </c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>
        <v>0</v>
      </c>
      <c r="AJ31" s="66"/>
      <c r="AK31" s="66"/>
      <c r="AL31" s="66"/>
      <c r="AM31" s="66"/>
      <c r="AN31" s="66">
        <v>0</v>
      </c>
      <c r="AO31" s="12"/>
      <c r="AP31" s="12"/>
      <c r="AQ31" s="12"/>
      <c r="AR31" s="12"/>
    </row>
    <row r="32" spans="1:44" ht="84" hidden="1" customHeight="1" x14ac:dyDescent="0.25">
      <c r="A32" s="15" t="s">
        <v>94</v>
      </c>
      <c r="B32" s="16" t="s">
        <v>95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69">
        <v>0</v>
      </c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13"/>
      <c r="AP32" s="13"/>
      <c r="AQ32" s="13"/>
      <c r="AR32" s="13"/>
    </row>
    <row r="33" spans="1:44" ht="94.9" hidden="1" customHeight="1" x14ac:dyDescent="0.25">
      <c r="A33" s="74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9">
        <v>0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12"/>
      <c r="AP33" s="12"/>
      <c r="AQ33" s="12"/>
      <c r="AR33" s="12"/>
    </row>
    <row r="34" spans="1:44" ht="108.75" hidden="1" customHeight="1" x14ac:dyDescent="0.25">
      <c r="T34" s="86"/>
      <c r="AO34" s="13"/>
      <c r="AP34" s="13"/>
      <c r="AQ34" s="13"/>
      <c r="AR34" s="13"/>
    </row>
    <row r="35" spans="1:44" ht="109.5" hidden="1" customHeight="1" x14ac:dyDescent="0.25">
      <c r="A35" s="75" t="s">
        <v>161</v>
      </c>
      <c r="B35" s="76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9">
        <v>0</v>
      </c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65">
        <f>T38+T39</f>
        <v>4725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f t="shared" ref="AI36:AN36" si="2">AI38+AI39</f>
        <v>3768.2</v>
      </c>
      <c r="AJ36" s="65">
        <f t="shared" si="2"/>
        <v>0</v>
      </c>
      <c r="AK36" s="65">
        <f t="shared" si="2"/>
        <v>0</v>
      </c>
      <c r="AL36" s="65">
        <f t="shared" si="2"/>
        <v>0</v>
      </c>
      <c r="AM36" s="65">
        <f t="shared" si="2"/>
        <v>0</v>
      </c>
      <c r="AN36" s="65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9">
        <f>T38+T39</f>
        <v>4725</v>
      </c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>
        <f>AI38+AI39</f>
        <v>3768.2</v>
      </c>
      <c r="AJ37" s="66">
        <f t="shared" ref="AJ37:AM37" si="3">AJ39</f>
        <v>0</v>
      </c>
      <c r="AK37" s="66">
        <f t="shared" si="3"/>
        <v>0</v>
      </c>
      <c r="AL37" s="66">
        <f t="shared" si="3"/>
        <v>0</v>
      </c>
      <c r="AM37" s="66">
        <f t="shared" si="3"/>
        <v>0</v>
      </c>
      <c r="AN37" s="66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9">
        <v>4725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>
        <v>3768.2</v>
      </c>
      <c r="AJ38" s="66"/>
      <c r="AK38" s="66"/>
      <c r="AL38" s="66"/>
      <c r="AM38" s="66"/>
      <c r="AN38" s="66">
        <v>2838.6</v>
      </c>
      <c r="AO38" s="13"/>
      <c r="AP38" s="13"/>
      <c r="AQ38" s="13"/>
      <c r="AR38" s="13"/>
    </row>
    <row r="39" spans="1:44" ht="63.75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9">
        <v>0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>
        <v>0</v>
      </c>
      <c r="AJ39" s="66"/>
      <c r="AK39" s="66"/>
      <c r="AL39" s="66"/>
      <c r="AM39" s="66"/>
      <c r="AN39" s="66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65">
        <f>T41</f>
        <v>151.4</v>
      </c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9">
        <f>T42+T43+T44+T45</f>
        <v>151.4</v>
      </c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9">
        <v>6.4</v>
      </c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9">
        <v>25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9">
        <v>100</v>
      </c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66"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v>0</v>
      </c>
      <c r="AO44" s="13"/>
      <c r="AP44" s="13"/>
      <c r="AQ44" s="13"/>
      <c r="AR44" s="13"/>
    </row>
    <row r="45" spans="1:44" ht="51.7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9">
        <v>20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12"/>
      <c r="AP45" s="12"/>
      <c r="AQ45" s="12"/>
      <c r="AR45" s="12"/>
    </row>
    <row r="46" spans="1:44" ht="18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1">
        <f>T47</f>
        <v>20</v>
      </c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13"/>
      <c r="AP46" s="13"/>
      <c r="AQ46" s="13"/>
      <c r="AR46" s="13"/>
    </row>
    <row r="47" spans="1:44" ht="4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2">
        <f>T48</f>
        <v>20</v>
      </c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6">
        <v>0</v>
      </c>
      <c r="AJ47" s="66">
        <v>0</v>
      </c>
      <c r="AK47" s="66">
        <v>0</v>
      </c>
      <c r="AL47" s="66">
        <v>0</v>
      </c>
      <c r="AM47" s="66">
        <v>0</v>
      </c>
      <c r="AN47" s="66">
        <v>0</v>
      </c>
      <c r="AO47" s="12"/>
      <c r="AP47" s="12"/>
      <c r="AQ47" s="12"/>
      <c r="AR47" s="12"/>
    </row>
    <row r="48" spans="1:44" ht="93.7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9">
        <v>20</v>
      </c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13"/>
      <c r="AP48" s="13"/>
      <c r="AQ48" s="13"/>
      <c r="AR48" s="13"/>
    </row>
    <row r="49" spans="1:44" ht="9" hidden="1" customHeight="1" x14ac:dyDescent="0.25">
      <c r="A49" s="41" t="s">
        <v>134</v>
      </c>
      <c r="B49" s="32" t="s">
        <v>123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65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65"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12"/>
      <c r="AP49" s="12"/>
      <c r="AQ49" s="12"/>
      <c r="AR49" s="12"/>
    </row>
    <row r="50" spans="1:44" ht="10.5" hidden="1" customHeight="1" x14ac:dyDescent="0.25">
      <c r="A50" s="24" t="s">
        <v>136</v>
      </c>
      <c r="B50" s="19" t="s">
        <v>124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9">
        <f>T51+T52</f>
        <v>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12"/>
      <c r="AP50" s="12"/>
      <c r="AQ50" s="12"/>
      <c r="AR50" s="12"/>
    </row>
    <row r="51" spans="1:44" ht="14.25" hidden="1" customHeight="1" x14ac:dyDescent="0.25">
      <c r="A51" s="18" t="s">
        <v>118</v>
      </c>
      <c r="B51" s="19" t="s">
        <v>122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9">
        <v>0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>
        <v>0</v>
      </c>
      <c r="AJ51" s="66"/>
      <c r="AK51" s="66"/>
      <c r="AL51" s="66"/>
      <c r="AM51" s="66"/>
      <c r="AN51" s="66">
        <v>0</v>
      </c>
      <c r="AO51" s="13"/>
      <c r="AP51" s="13"/>
      <c r="AQ51" s="13"/>
      <c r="AR51" s="13"/>
    </row>
    <row r="52" spans="1:44" ht="26.25" hidden="1" customHeight="1" x14ac:dyDescent="0.25">
      <c r="A52" s="15" t="s">
        <v>137</v>
      </c>
      <c r="B52" s="19" t="s">
        <v>121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9">
        <v>0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>
        <v>0</v>
      </c>
      <c r="AJ52" s="66"/>
      <c r="AK52" s="66"/>
      <c r="AL52" s="66"/>
      <c r="AM52" s="66"/>
      <c r="AN52" s="66">
        <v>0</v>
      </c>
      <c r="AO52" s="12"/>
      <c r="AP52" s="12"/>
      <c r="AQ52" s="12"/>
      <c r="AR52" s="12"/>
    </row>
    <row r="53" spans="1:44" ht="15.7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65">
        <f>T54+T55+T56</f>
        <v>7152.4</v>
      </c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>
        <f t="shared" ref="AI53:AN53" si="4">AI54+AI55+AI56</f>
        <v>6900</v>
      </c>
      <c r="AJ53" s="65">
        <f t="shared" si="4"/>
        <v>0</v>
      </c>
      <c r="AK53" s="65">
        <f t="shared" si="4"/>
        <v>0</v>
      </c>
      <c r="AL53" s="65">
        <f t="shared" si="4"/>
        <v>0</v>
      </c>
      <c r="AM53" s="65">
        <f t="shared" si="4"/>
        <v>0</v>
      </c>
      <c r="AN53" s="65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69">
        <v>6276.4</v>
      </c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>
        <v>6451.1</v>
      </c>
      <c r="AJ54" s="69">
        <f>'[1]Все года'!AK16</f>
        <v>0</v>
      </c>
      <c r="AK54" s="69">
        <f>'[1]Все года'!AL16</f>
        <v>0</v>
      </c>
      <c r="AL54" s="69">
        <f>'[1]Все года'!AM16</f>
        <v>0</v>
      </c>
      <c r="AM54" s="69">
        <f>'[1]Все года'!AN16</f>
        <v>0</v>
      </c>
      <c r="AN54" s="69">
        <v>6588.2</v>
      </c>
      <c r="AO54" s="13"/>
      <c r="AP54" s="13"/>
      <c r="AQ54" s="13"/>
      <c r="AR54" s="13"/>
    </row>
    <row r="55" spans="1:44" ht="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9">
        <v>332.1</v>
      </c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>
        <v>350.4</v>
      </c>
      <c r="AJ55" s="69"/>
      <c r="AK55" s="69"/>
      <c r="AL55" s="69"/>
      <c r="AM55" s="69"/>
      <c r="AN55" s="69">
        <v>364.4</v>
      </c>
      <c r="AO55" s="12"/>
      <c r="AP55" s="12"/>
      <c r="AQ55" s="12"/>
      <c r="AR55" s="12"/>
    </row>
    <row r="56" spans="1:44" ht="63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0">
        <v>543.9</v>
      </c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>
        <v>98.5</v>
      </c>
      <c r="AJ56" s="79"/>
      <c r="AK56" s="79"/>
      <c r="AL56" s="79"/>
      <c r="AM56" s="79"/>
      <c r="AN56" s="80">
        <v>101.8</v>
      </c>
      <c r="AO56" s="12"/>
      <c r="AP56" s="12"/>
      <c r="AQ56" s="12"/>
      <c r="AR56" s="12"/>
    </row>
    <row r="57" spans="1:44" ht="18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65">
        <f>T58+T59+T61+T60</f>
        <v>303.7</v>
      </c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>
        <f>AI58+AI59+AI61</f>
        <v>307.2</v>
      </c>
      <c r="AJ57" s="77"/>
      <c r="AK57" s="77"/>
      <c r="AL57" s="77"/>
      <c r="AM57" s="77"/>
      <c r="AN57" s="65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4" t="s">
        <v>170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296.8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285.7</v>
      </c>
      <c r="AJ58" s="78"/>
      <c r="AK58" s="78"/>
      <c r="AL58" s="78"/>
      <c r="AM58" s="78"/>
      <c r="AN58" s="83">
        <v>286.89999999999998</v>
      </c>
      <c r="AO58" s="13"/>
      <c r="AP58" s="13"/>
      <c r="AQ58" s="13"/>
      <c r="AR58" s="13"/>
    </row>
    <row r="59" spans="1:44" ht="96" customHeight="1" x14ac:dyDescent="0.25">
      <c r="A59" s="74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2.4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21.3</v>
      </c>
      <c r="AJ59" s="83"/>
      <c r="AK59" s="83"/>
      <c r="AL59" s="83"/>
      <c r="AM59" s="83"/>
      <c r="AN59" s="83">
        <v>30.7</v>
      </c>
      <c r="AO59" s="12"/>
      <c r="AP59" s="12"/>
      <c r="AQ59" s="12"/>
      <c r="AR59" s="12"/>
    </row>
    <row r="60" spans="1:44" ht="76.5" customHeight="1" x14ac:dyDescent="0.25">
      <c r="A60" s="74" t="s">
        <v>176</v>
      </c>
      <c r="B60" s="63" t="s">
        <v>175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3">
        <v>4.3</v>
      </c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>
        <v>0</v>
      </c>
      <c r="AJ60" s="83"/>
      <c r="AK60" s="83"/>
      <c r="AL60" s="83"/>
      <c r="AM60" s="83"/>
      <c r="AN60" s="83">
        <v>0</v>
      </c>
      <c r="AO60" s="12"/>
      <c r="AP60" s="12"/>
      <c r="AQ60" s="12"/>
      <c r="AR60" s="12"/>
    </row>
    <row r="61" spans="1:44" ht="111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111</v>
      </c>
      <c r="G61" s="20" t="s">
        <v>111</v>
      </c>
      <c r="H61" s="20" t="s">
        <v>111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69">
        <v>0.2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>
        <v>0.2</v>
      </c>
      <c r="AJ61" s="66"/>
      <c r="AK61" s="66"/>
      <c r="AL61" s="66"/>
      <c r="AM61" s="66"/>
      <c r="AN61" s="66">
        <v>0.2</v>
      </c>
      <c r="AO61" s="13"/>
      <c r="AP61" s="13"/>
      <c r="AQ61" s="13"/>
      <c r="AR61" s="13"/>
    </row>
    <row r="62" spans="1:44" ht="14.25" customHeight="1" x14ac:dyDescent="0.25">
      <c r="A62" s="28" t="s">
        <v>74</v>
      </c>
      <c r="B62" s="37" t="s">
        <v>125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5">
        <v>5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12"/>
      <c r="AP62" s="12"/>
      <c r="AQ62" s="12"/>
      <c r="AR62" s="12"/>
    </row>
    <row r="63" spans="1:44" ht="64.150000000000006" customHeight="1" x14ac:dyDescent="0.25">
      <c r="A63" s="39" t="s">
        <v>128</v>
      </c>
      <c r="B63" s="31" t="s">
        <v>126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127</v>
      </c>
      <c r="T63" s="69">
        <v>5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v>0</v>
      </c>
      <c r="AO63" s="12"/>
      <c r="AP63" s="12"/>
      <c r="AQ63" s="12"/>
      <c r="AR63" s="12"/>
    </row>
    <row r="64" spans="1:44" s="38" customFormat="1" ht="14.25" customHeight="1" x14ac:dyDescent="0.25">
      <c r="A64" s="36" t="s">
        <v>74</v>
      </c>
      <c r="B64" s="37" t="s">
        <v>79</v>
      </c>
      <c r="C64" s="37"/>
      <c r="D64" s="37"/>
      <c r="E64" s="37"/>
      <c r="F64" s="37" t="s">
        <v>112</v>
      </c>
      <c r="G64" s="37" t="s">
        <v>113</v>
      </c>
      <c r="H64" s="37"/>
      <c r="I64" s="37"/>
      <c r="J64" s="37"/>
      <c r="K64" s="37"/>
      <c r="L64" s="37"/>
      <c r="M64" s="37"/>
      <c r="N64" s="37"/>
      <c r="O64" s="37"/>
      <c r="P64" s="37"/>
      <c r="Q64" s="14"/>
      <c r="R64" s="37"/>
      <c r="S64" s="37"/>
      <c r="T64" s="65">
        <f>T65+T66+T68+T69+T71+T73+T74+T75+T76+T77+T70+T72</f>
        <v>469.1</v>
      </c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>
        <f t="shared" ref="AI64:AN64" si="5">AI65+AI69+AI71+AI73+AI74+AI75+AI76</f>
        <v>273.60000000000002</v>
      </c>
      <c r="AJ64" s="72">
        <f t="shared" si="5"/>
        <v>0</v>
      </c>
      <c r="AK64" s="72">
        <f t="shared" si="5"/>
        <v>0</v>
      </c>
      <c r="AL64" s="72">
        <f t="shared" si="5"/>
        <v>0</v>
      </c>
      <c r="AM64" s="72">
        <f t="shared" si="5"/>
        <v>0</v>
      </c>
      <c r="AN64" s="72">
        <f t="shared" si="5"/>
        <v>520.70000000000005</v>
      </c>
      <c r="AO64" s="34"/>
      <c r="AP64" s="34"/>
      <c r="AQ64" s="34"/>
      <c r="AR64" s="34"/>
    </row>
    <row r="65" spans="1:44" ht="89.25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114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69">
        <v>70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12"/>
      <c r="AP65" s="12"/>
      <c r="AQ65" s="12"/>
      <c r="AR65" s="12"/>
    </row>
    <row r="66" spans="1:44" ht="97.5" hidden="1" customHeight="1" x14ac:dyDescent="0.25">
      <c r="A66" s="43" t="s">
        <v>139</v>
      </c>
      <c r="B66" s="31" t="s">
        <v>138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44">
        <v>240</v>
      </c>
      <c r="R66" s="31" t="s">
        <v>22</v>
      </c>
      <c r="S66" s="31" t="s">
        <v>23</v>
      </c>
      <c r="T66" s="69">
        <v>0</v>
      </c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69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12"/>
      <c r="AP67" s="12"/>
      <c r="AQ67" s="12"/>
      <c r="AR67" s="12"/>
    </row>
    <row r="68" spans="1:44" ht="22.15" hidden="1" customHeight="1" x14ac:dyDescent="0.25">
      <c r="A68" s="47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8"/>
      <c r="R68" s="46"/>
      <c r="S68" s="46"/>
      <c r="T68" s="69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115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69">
        <v>90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>
        <v>0</v>
      </c>
      <c r="AJ69" s="66"/>
      <c r="AK69" s="66"/>
      <c r="AL69" s="66"/>
      <c r="AM69" s="66"/>
      <c r="AN69" s="66">
        <v>0</v>
      </c>
      <c r="AO69" s="12"/>
      <c r="AP69" s="12"/>
      <c r="AQ69" s="12"/>
      <c r="AR69" s="12"/>
    </row>
    <row r="70" spans="1:44" ht="62.25" hidden="1" customHeight="1" x14ac:dyDescent="0.25">
      <c r="A70" s="64" t="s">
        <v>157</v>
      </c>
      <c r="B70" s="63" t="s">
        <v>165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3" t="s">
        <v>22</v>
      </c>
      <c r="S70" s="63" t="s">
        <v>23</v>
      </c>
      <c r="T70" s="69">
        <v>0</v>
      </c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>
        <v>0</v>
      </c>
      <c r="AJ70" s="66"/>
      <c r="AK70" s="66"/>
      <c r="AL70" s="66"/>
      <c r="AM70" s="66"/>
      <c r="AN70" s="66">
        <v>0</v>
      </c>
      <c r="AO70" s="13"/>
      <c r="AP70" s="13"/>
      <c r="AQ70" s="13"/>
      <c r="AR70" s="13"/>
    </row>
    <row r="71" spans="1:44" ht="60.75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69">
        <v>2.6</v>
      </c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>
        <v>0</v>
      </c>
      <c r="AJ71" s="66"/>
      <c r="AK71" s="66"/>
      <c r="AL71" s="66"/>
      <c r="AM71" s="66"/>
      <c r="AN71" s="66">
        <v>0</v>
      </c>
      <c r="AO71" s="12"/>
      <c r="AP71" s="12"/>
      <c r="AQ71" s="12"/>
      <c r="AR71" s="12"/>
    </row>
    <row r="72" spans="1:44" ht="64.5" customHeight="1" x14ac:dyDescent="0.25">
      <c r="A72" s="74" t="s">
        <v>172</v>
      </c>
      <c r="B72" s="63" t="s">
        <v>171</v>
      </c>
      <c r="C72" s="20"/>
      <c r="D72" s="20"/>
      <c r="E72" s="20"/>
      <c r="F72" s="20" t="s">
        <v>116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69">
        <v>0.9</v>
      </c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>
        <v>0</v>
      </c>
      <c r="AJ72" s="66"/>
      <c r="AK72" s="66"/>
      <c r="AL72" s="66"/>
      <c r="AM72" s="66"/>
      <c r="AN72" s="66">
        <v>0</v>
      </c>
      <c r="AO72" s="12"/>
      <c r="AP72" s="12"/>
      <c r="AQ72" s="12"/>
      <c r="AR72" s="12"/>
    </row>
    <row r="73" spans="1:44" ht="61.5" customHeight="1" x14ac:dyDescent="0.25">
      <c r="A73" s="40" t="s">
        <v>132</v>
      </c>
      <c r="B73" s="20" t="s">
        <v>133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69">
        <v>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9">
        <v>273.60000000000002</v>
      </c>
      <c r="AJ73" s="69"/>
      <c r="AK73" s="69"/>
      <c r="AL73" s="69"/>
      <c r="AM73" s="69"/>
      <c r="AN73" s="69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117</v>
      </c>
      <c r="G74" s="20" t="s">
        <v>113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69">
        <v>293.60000000000002</v>
      </c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>
        <v>0</v>
      </c>
      <c r="AJ74" s="66"/>
      <c r="AK74" s="66"/>
      <c r="AL74" s="66"/>
      <c r="AM74" s="66"/>
      <c r="AN74" s="66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117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69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>
        <v>0</v>
      </c>
      <c r="AJ75" s="66"/>
      <c r="AK75" s="66"/>
      <c r="AL75" s="66"/>
      <c r="AM75" s="66"/>
      <c r="AN75" s="66">
        <v>0</v>
      </c>
    </row>
    <row r="76" spans="1:44" ht="78.75" customHeight="1" x14ac:dyDescent="0.25">
      <c r="A76" s="42" t="s">
        <v>141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9">
        <v>12</v>
      </c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</row>
    <row r="77" spans="1:44" ht="18.75" hidden="1" customHeight="1" x14ac:dyDescent="0.25">
      <c r="A77" s="24" t="s">
        <v>130</v>
      </c>
      <c r="B77" s="20" t="s">
        <v>129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6">
        <v>0</v>
      </c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</row>
    <row r="79" spans="1:44" ht="33.6" customHeight="1" x14ac:dyDescent="0.25">
      <c r="A79" s="87" t="s">
        <v>177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88" t="s">
        <v>178</v>
      </c>
      <c r="AJ79" s="27"/>
      <c r="AK79" s="27"/>
      <c r="AL79" s="27"/>
      <c r="AM79" s="27"/>
      <c r="AN79" s="27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1.181102362204724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2023-10-25T06:37:12Z</cp:lastPrinted>
  <dcterms:created xsi:type="dcterms:W3CDTF">2018-12-26T10:40:57Z</dcterms:created>
  <dcterms:modified xsi:type="dcterms:W3CDTF">2023-11-21T12:49:45Z</dcterms:modified>
</cp:coreProperties>
</file>